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dhowell\Desktop\"/>
    </mc:Choice>
  </mc:AlternateContent>
  <xr:revisionPtr revIDLastSave="0" documentId="13_ncr:1_{C11C6324-045B-4CB6-AEF9-5A5CAED61B5B}" xr6:coauthVersionLast="36" xr6:coauthVersionMax="47" xr10:uidLastSave="{00000000-0000-0000-0000-000000000000}"/>
  <bookViews>
    <workbookView xWindow="25080" yWindow="-120" windowWidth="19440" windowHeight="15000" xr2:uid="{00000000-000D-0000-FFFF-FFFF00000000}"/>
  </bookViews>
  <sheets>
    <sheet name="Phase 1 Budget Summary" sheetId="10" r:id="rId1"/>
  </sheets>
  <definedNames>
    <definedName name="_xlnm.Print_Area" localSheetId="0">'Phase 1 Budget Summary'!$A$1:$E$31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0" l="1"/>
  <c r="C16" i="10"/>
  <c r="B16" i="10"/>
  <c r="D11" i="10"/>
  <c r="C11" i="10"/>
  <c r="B11" i="10"/>
  <c r="B9" i="10"/>
  <c r="I6" i="10" l="1"/>
  <c r="C9" i="10" s="1"/>
  <c r="I7" i="10" l="1"/>
  <c r="D27" i="10"/>
  <c r="C27" i="10"/>
  <c r="B27" i="10"/>
  <c r="B10" i="10"/>
  <c r="D9" i="10" l="1"/>
  <c r="D12" i="10" s="1"/>
  <c r="D14" i="10" s="1"/>
  <c r="D29" i="10" s="1"/>
  <c r="B14" i="10"/>
  <c r="B29" i="10" s="1"/>
  <c r="C14" i="10"/>
  <c r="C29" i="10" s="1"/>
</calcChain>
</file>

<file path=xl/sharedStrings.xml><?xml version="1.0" encoding="utf-8"?>
<sst xmlns="http://schemas.openxmlformats.org/spreadsheetml/2006/main" count="52" uniqueCount="50">
  <si>
    <t>Year 1</t>
  </si>
  <si>
    <t>Year 2</t>
  </si>
  <si>
    <t>Year 3</t>
  </si>
  <si>
    <t>Costs</t>
  </si>
  <si>
    <t xml:space="preserve">     Benefits</t>
  </si>
  <si>
    <t xml:space="preserve">     Equipment</t>
  </si>
  <si>
    <t xml:space="preserve">     Facilities</t>
  </si>
  <si>
    <t xml:space="preserve">     Recruitment</t>
  </si>
  <si>
    <t xml:space="preserve">     Scholarships</t>
  </si>
  <si>
    <t>Total Costs</t>
  </si>
  <si>
    <t>Total Revenue</t>
  </si>
  <si>
    <t xml:space="preserve">Revenue </t>
  </si>
  <si>
    <t xml:space="preserve">     Graduate Assistants</t>
  </si>
  <si>
    <t xml:space="preserve">     Support Staff/Admin.</t>
  </si>
  <si>
    <t>Major Gain (Loss)</t>
  </si>
  <si>
    <t>Program</t>
  </si>
  <si>
    <t>21-22</t>
  </si>
  <si>
    <t>22-23</t>
  </si>
  <si>
    <t>23-24</t>
  </si>
  <si>
    <t>New On-Ground Students</t>
  </si>
  <si>
    <t xml:space="preserve">     Online Tuition</t>
  </si>
  <si>
    <t xml:space="preserve">     On-Ground Tuition &amp; General Fees</t>
  </si>
  <si>
    <t xml:space="preserve">     Course &amp; Misc. Fees</t>
  </si>
  <si>
    <t>New Online Students*</t>
  </si>
  <si>
    <t xml:space="preserve">     Faculty**</t>
  </si>
  <si>
    <t xml:space="preserve">     Course Development (online)***</t>
  </si>
  <si>
    <t xml:space="preserve">    SSI estimate starting year 3</t>
  </si>
  <si>
    <t xml:space="preserve">Hybrid </t>
  </si>
  <si>
    <t>on-ground</t>
  </si>
  <si>
    <t>credit hour rate</t>
  </si>
  <si>
    <t>Year 1 - cohort D</t>
  </si>
  <si>
    <t>Year 2 - cohort E</t>
  </si>
  <si>
    <t>Year 3 - cohort F</t>
  </si>
  <si>
    <t>set for fall 21</t>
  </si>
  <si>
    <t xml:space="preserve">year 3 - estimate 30% of tuition value in new SSI </t>
  </si>
  <si>
    <t>Inflationary adj - est.</t>
  </si>
  <si>
    <t>$10/credit hour</t>
  </si>
  <si>
    <t>1 adjunct</t>
  </si>
  <si>
    <t>Assumptions  for revenue and expenses</t>
  </si>
  <si>
    <t>Bachelor of xxxxxxxxx, Concentration in xxxxxxxxxx</t>
  </si>
  <si>
    <t xml:space="preserve">1 new </t>
  </si>
  <si>
    <t>1 new</t>
  </si>
  <si>
    <t>assumes 1, 3/hr class will have $10 course fee for the 1 student</t>
  </si>
  <si>
    <t>new students each year (for financial model assumes 12-18 credit hours each AY)</t>
  </si>
  <si>
    <t>per course (includes mandatory ben)</t>
  </si>
  <si>
    <t>*Would entail the entire program being available online; could be done in the future should enrollment dictate.</t>
  </si>
  <si>
    <t xml:space="preserve">**Assumes one specific course would be taught by adjuncts. </t>
  </si>
  <si>
    <t>***Courses have already developed; est. expenses is in conversion to online format.</t>
  </si>
  <si>
    <t xml:space="preserve">     Library materials</t>
  </si>
  <si>
    <t xml:space="preserve">     Accreditation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</si>
</sst>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/>
    <xf numFmtId="42" fontId="6" fillId="0" borderId="0" xfId="0" applyNumberFormat="1" applyFont="1" applyBorder="1"/>
    <xf numFmtId="0" fontId="6" fillId="0" borderId="0" xfId="0" applyFont="1" applyBorder="1"/>
    <xf numFmtId="37" fontId="7" fillId="0" borderId="0" xfId="0" applyNumberFormat="1" applyFont="1" applyBorder="1"/>
    <xf numFmtId="0" fontId="8" fillId="2" borderId="0" xfId="0" applyFont="1" applyFill="1" applyBorder="1" applyAlignment="1">
      <alignment horizontal="center"/>
    </xf>
    <xf numFmtId="5" fontId="6" fillId="4" borderId="0" xfId="0" applyNumberFormat="1" applyFont="1" applyFill="1" applyBorder="1"/>
    <xf numFmtId="5" fontId="4" fillId="0" borderId="1" xfId="0" applyNumberFormat="1" applyFont="1" applyBorder="1"/>
    <xf numFmtId="5" fontId="6" fillId="3" borderId="0" xfId="0" applyNumberFormat="1" applyFont="1" applyFill="1" applyBorder="1"/>
    <xf numFmtId="5" fontId="6" fillId="0" borderId="0" xfId="0" applyNumberFormat="1" applyFont="1" applyBorder="1"/>
    <xf numFmtId="5" fontId="4" fillId="0" borderId="2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42" fontId="6" fillId="0" borderId="6" xfId="0" applyNumberFormat="1" applyFont="1" applyBorder="1"/>
    <xf numFmtId="42" fontId="6" fillId="0" borderId="7" xfId="0" applyNumberFormat="1" applyFont="1" applyBorder="1"/>
    <xf numFmtId="5" fontId="6" fillId="4" borderId="6" xfId="0" applyNumberFormat="1" applyFont="1" applyFill="1" applyBorder="1"/>
    <xf numFmtId="5" fontId="6" fillId="4" borderId="7" xfId="0" applyNumberFormat="1" applyFont="1" applyFill="1" applyBorder="1"/>
    <xf numFmtId="5" fontId="4" fillId="0" borderId="8" xfId="0" applyNumberFormat="1" applyFont="1" applyBorder="1"/>
    <xf numFmtId="5" fontId="4" fillId="0" borderId="9" xfId="0" applyNumberFormat="1" applyFont="1" applyBorder="1"/>
    <xf numFmtId="37" fontId="7" fillId="0" borderId="6" xfId="0" applyNumberFormat="1" applyFont="1" applyBorder="1"/>
    <xf numFmtId="37" fontId="7" fillId="0" borderId="7" xfId="0" applyNumberFormat="1" applyFont="1" applyBorder="1"/>
    <xf numFmtId="5" fontId="6" fillId="3" borderId="6" xfId="0" applyNumberFormat="1" applyFont="1" applyFill="1" applyBorder="1"/>
    <xf numFmtId="5" fontId="6" fillId="3" borderId="7" xfId="0" applyNumberFormat="1" applyFont="1" applyFill="1" applyBorder="1"/>
    <xf numFmtId="5" fontId="6" fillId="0" borderId="6" xfId="0" applyNumberFormat="1" applyFont="1" applyBorder="1"/>
    <xf numFmtId="5" fontId="6" fillId="0" borderId="7" xfId="0" applyNumberFormat="1" applyFont="1" applyBorder="1"/>
    <xf numFmtId="5" fontId="4" fillId="0" borderId="10" xfId="0" applyNumberFormat="1" applyFont="1" applyBorder="1"/>
    <xf numFmtId="5" fontId="4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1" fillId="0" borderId="0" xfId="0" applyFont="1" applyBorder="1"/>
    <xf numFmtId="0" fontId="0" fillId="0" borderId="7" xfId="0" applyBorder="1"/>
    <xf numFmtId="0" fontId="5" fillId="0" borderId="6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5" fillId="0" borderId="7" xfId="0" applyFont="1" applyBorder="1"/>
    <xf numFmtId="6" fontId="5" fillId="0" borderId="6" xfId="0" applyNumberFormat="1" applyFont="1" applyBorder="1" applyAlignment="1">
      <alignment horizontal="left"/>
    </xf>
    <xf numFmtId="0" fontId="12" fillId="0" borderId="6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wrapText="1"/>
    </xf>
    <xf numFmtId="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/>
    <xf numFmtId="0" fontId="0" fillId="5" borderId="0" xfId="0" applyFill="1" applyAlignment="1">
      <alignment wrapText="1"/>
    </xf>
    <xf numFmtId="0" fontId="4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6" xfId="0" applyFont="1" applyBorder="1" applyAlignment="1"/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showWhiteSpace="0" zoomScale="110" zoomScaleNormal="110" workbookViewId="0">
      <selection activeCell="B11" sqref="B11"/>
    </sheetView>
  </sheetViews>
  <sheetFormatPr defaultRowHeight="15" x14ac:dyDescent="0.25"/>
  <cols>
    <col min="1" max="1" width="35.7109375" customWidth="1"/>
    <col min="2" max="4" width="11" customWidth="1"/>
    <col min="5" max="5" width="1.42578125" customWidth="1"/>
    <col min="6" max="6" width="15.42578125" customWidth="1"/>
    <col min="7" max="7" width="18.7109375" customWidth="1"/>
    <col min="9" max="9" width="11.42578125" style="61" customWidth="1"/>
  </cols>
  <sheetData>
    <row r="1" spans="1:12" s="48" customFormat="1" ht="49.5" customHeight="1" x14ac:dyDescent="0.25">
      <c r="A1" s="68" t="s">
        <v>39</v>
      </c>
      <c r="B1" s="69"/>
      <c r="C1" s="69"/>
      <c r="D1" s="70"/>
      <c r="E1" s="53"/>
      <c r="F1" s="71" t="s">
        <v>38</v>
      </c>
      <c r="G1" s="72"/>
      <c r="H1" s="72"/>
      <c r="I1" s="72"/>
      <c r="J1" s="72"/>
      <c r="K1" s="72"/>
      <c r="L1" s="73"/>
    </row>
    <row r="2" spans="1:12" ht="3.75" customHeight="1" x14ac:dyDescent="0.3">
      <c r="A2" s="13"/>
      <c r="B2" s="13"/>
      <c r="C2" s="14"/>
      <c r="D2" s="15"/>
      <c r="F2" s="52"/>
      <c r="G2" s="1"/>
      <c r="H2" s="1"/>
      <c r="I2" s="58"/>
      <c r="J2" s="1"/>
      <c r="K2" s="1"/>
      <c r="L2" s="38"/>
    </row>
    <row r="3" spans="1:12" ht="11.25" customHeight="1" x14ac:dyDescent="0.25">
      <c r="A3" s="67" t="s">
        <v>15</v>
      </c>
      <c r="B3" s="16" t="s">
        <v>0</v>
      </c>
      <c r="C3" s="7" t="s">
        <v>1</v>
      </c>
      <c r="D3" s="17" t="s">
        <v>2</v>
      </c>
      <c r="F3" s="74" t="s">
        <v>43</v>
      </c>
      <c r="G3" s="75"/>
      <c r="H3" s="75"/>
      <c r="I3" s="75"/>
      <c r="J3" s="75"/>
      <c r="K3" s="75"/>
      <c r="L3" s="76"/>
    </row>
    <row r="4" spans="1:12" ht="25.5" customHeight="1" x14ac:dyDescent="0.25">
      <c r="A4" s="67"/>
      <c r="B4" s="16" t="s">
        <v>16</v>
      </c>
      <c r="C4" s="7" t="s">
        <v>17</v>
      </c>
      <c r="D4" s="17" t="s">
        <v>18</v>
      </c>
      <c r="F4" s="16"/>
      <c r="G4" s="1"/>
      <c r="H4" s="1"/>
      <c r="I4" s="51" t="s">
        <v>29</v>
      </c>
      <c r="J4" s="49" t="s">
        <v>35</v>
      </c>
      <c r="K4" s="37"/>
      <c r="L4" s="38"/>
    </row>
    <row r="5" spans="1:12" s="3" customFormat="1" ht="11.25" x14ac:dyDescent="0.2">
      <c r="A5" s="54" t="s">
        <v>19</v>
      </c>
      <c r="B5" s="18">
        <v>1</v>
      </c>
      <c r="C5" s="2">
        <v>1</v>
      </c>
      <c r="D5" s="19">
        <v>1</v>
      </c>
      <c r="F5" s="39" t="s">
        <v>30</v>
      </c>
      <c r="G5" s="40" t="s">
        <v>40</v>
      </c>
      <c r="H5" s="40" t="s">
        <v>28</v>
      </c>
      <c r="I5" s="59">
        <v>372.08</v>
      </c>
      <c r="J5" s="40" t="s">
        <v>33</v>
      </c>
      <c r="K5" s="41"/>
      <c r="L5" s="42"/>
    </row>
    <row r="6" spans="1:12" s="3" customFormat="1" ht="11.25" x14ac:dyDescent="0.2">
      <c r="A6" s="54" t="s">
        <v>23</v>
      </c>
      <c r="B6" s="18">
        <v>0</v>
      </c>
      <c r="C6" s="2">
        <v>0</v>
      </c>
      <c r="D6" s="19">
        <v>0</v>
      </c>
      <c r="F6" s="39" t="s">
        <v>31</v>
      </c>
      <c r="G6" s="40" t="s">
        <v>41</v>
      </c>
      <c r="H6" s="40" t="s">
        <v>27</v>
      </c>
      <c r="I6" s="59">
        <f>I5*1.02</f>
        <v>379.52159999999998</v>
      </c>
      <c r="J6" s="50">
        <v>0.02</v>
      </c>
      <c r="K6" s="40"/>
      <c r="L6" s="42"/>
    </row>
    <row r="7" spans="1:12" s="3" customFormat="1" ht="11.25" x14ac:dyDescent="0.2">
      <c r="A7" s="54"/>
      <c r="B7" s="18"/>
      <c r="C7" s="2"/>
      <c r="D7" s="19"/>
      <c r="F7" s="39" t="s">
        <v>32</v>
      </c>
      <c r="G7" s="40" t="s">
        <v>40</v>
      </c>
      <c r="H7" s="40" t="s">
        <v>27</v>
      </c>
      <c r="I7" s="59">
        <f>I6*1.02</f>
        <v>387.112032</v>
      </c>
      <c r="J7" s="50">
        <v>0.02</v>
      </c>
      <c r="K7" s="40"/>
      <c r="L7" s="42"/>
    </row>
    <row r="8" spans="1:12" s="3" customFormat="1" ht="11.25" x14ac:dyDescent="0.2">
      <c r="A8" s="54" t="s">
        <v>11</v>
      </c>
      <c r="B8" s="20"/>
      <c r="C8" s="4"/>
      <c r="D8" s="21"/>
      <c r="F8" s="39"/>
      <c r="G8" s="40"/>
      <c r="H8" s="40"/>
      <c r="I8" s="51"/>
      <c r="J8" s="40"/>
      <c r="K8" s="40"/>
      <c r="L8" s="42"/>
    </row>
    <row r="9" spans="1:12" s="3" customFormat="1" ht="11.25" x14ac:dyDescent="0.2">
      <c r="A9" s="55" t="s">
        <v>21</v>
      </c>
      <c r="B9" s="22">
        <f xml:space="preserve"> 2*(I5*12*B5)</f>
        <v>8929.92</v>
      </c>
      <c r="C9" s="8">
        <f>2*(I6*12*C5)</f>
        <v>9108.518399999999</v>
      </c>
      <c r="D9" s="23">
        <f>2*(I7*12*D5)</f>
        <v>9290.688768</v>
      </c>
      <c r="F9" s="39"/>
      <c r="G9" s="40"/>
      <c r="H9" s="40"/>
      <c r="I9" s="51"/>
      <c r="J9" s="40"/>
      <c r="K9" s="40"/>
      <c r="L9" s="42"/>
    </row>
    <row r="10" spans="1:12" s="3" customFormat="1" ht="11.25" x14ac:dyDescent="0.2">
      <c r="A10" s="55" t="s">
        <v>20</v>
      </c>
      <c r="B10" s="22">
        <f xml:space="preserve"> 278*B6*12</f>
        <v>0</v>
      </c>
      <c r="C10" s="8">
        <v>0</v>
      </c>
      <c r="D10" s="23">
        <v>0</v>
      </c>
      <c r="F10" s="39"/>
      <c r="G10" s="40"/>
      <c r="H10" s="40"/>
      <c r="I10" s="51"/>
      <c r="J10" s="40"/>
      <c r="K10" s="40"/>
      <c r="L10" s="42"/>
    </row>
    <row r="11" spans="1:12" s="3" customFormat="1" ht="11.25" x14ac:dyDescent="0.2">
      <c r="A11" s="55" t="s">
        <v>22</v>
      </c>
      <c r="B11" s="8">
        <f>10*3*B5</f>
        <v>30</v>
      </c>
      <c r="C11" s="8">
        <f>10*3*C5</f>
        <v>30</v>
      </c>
      <c r="D11" s="23">
        <f>10*3*D5</f>
        <v>30</v>
      </c>
      <c r="F11" s="39" t="s">
        <v>36</v>
      </c>
      <c r="G11" s="40" t="s">
        <v>42</v>
      </c>
      <c r="I11" s="51"/>
      <c r="J11" s="40"/>
      <c r="K11" s="40"/>
      <c r="L11" s="42"/>
    </row>
    <row r="12" spans="1:12" s="3" customFormat="1" ht="11.25" x14ac:dyDescent="0.2">
      <c r="A12" s="56" t="s">
        <v>26</v>
      </c>
      <c r="B12" s="22"/>
      <c r="C12" s="8"/>
      <c r="D12" s="23">
        <f>D9*0.3</f>
        <v>2787.2066304</v>
      </c>
      <c r="F12" s="39" t="s">
        <v>34</v>
      </c>
      <c r="G12" s="40"/>
      <c r="H12" s="40"/>
      <c r="I12" s="51"/>
      <c r="J12" s="40"/>
      <c r="K12" s="40"/>
      <c r="L12" s="42"/>
    </row>
    <row r="13" spans="1:12" s="3" customFormat="1" ht="11.25" x14ac:dyDescent="0.2">
      <c r="A13" s="55"/>
      <c r="B13" s="22">
        <v>0</v>
      </c>
      <c r="C13" s="8">
        <v>0</v>
      </c>
      <c r="D13" s="23">
        <v>0</v>
      </c>
      <c r="F13" s="39"/>
      <c r="G13" s="40"/>
      <c r="H13" s="40"/>
      <c r="I13" s="51"/>
      <c r="J13" s="40"/>
      <c r="K13" s="40"/>
      <c r="L13" s="42"/>
    </row>
    <row r="14" spans="1:12" s="3" customFormat="1" ht="11.25" x14ac:dyDescent="0.2">
      <c r="A14" s="57" t="s">
        <v>10</v>
      </c>
      <c r="B14" s="24">
        <f>SUM(B9:B13)</f>
        <v>8959.92</v>
      </c>
      <c r="C14" s="9">
        <f>SUM(C9:C13)</f>
        <v>9138.518399999999</v>
      </c>
      <c r="D14" s="25">
        <f>SUM(D9:D13)</f>
        <v>12107.8953984</v>
      </c>
      <c r="F14" s="39"/>
      <c r="G14" s="40"/>
      <c r="H14" s="40"/>
      <c r="I14" s="51"/>
      <c r="J14" s="40"/>
      <c r="K14" s="40"/>
      <c r="L14" s="42"/>
    </row>
    <row r="15" spans="1:12" s="3" customFormat="1" ht="11.25" x14ac:dyDescent="0.2">
      <c r="A15" s="54" t="s">
        <v>3</v>
      </c>
      <c r="B15" s="26"/>
      <c r="C15" s="6"/>
      <c r="D15" s="27"/>
      <c r="F15" s="39"/>
      <c r="G15" s="40"/>
      <c r="H15" s="40"/>
      <c r="I15" s="51"/>
      <c r="J15" s="40"/>
      <c r="K15" s="40"/>
      <c r="L15" s="42"/>
    </row>
    <row r="16" spans="1:12" s="3" customFormat="1" ht="12.75" customHeight="1" x14ac:dyDescent="0.2">
      <c r="A16" s="55" t="s">
        <v>24</v>
      </c>
      <c r="B16" s="10">
        <f>(1500*117%)</f>
        <v>1755</v>
      </c>
      <c r="C16" s="10">
        <f>(1500*117%)</f>
        <v>1755</v>
      </c>
      <c r="D16" s="29">
        <f>(1500*117%)</f>
        <v>1755</v>
      </c>
      <c r="F16" s="39" t="s">
        <v>37</v>
      </c>
      <c r="G16" s="65" t="s">
        <v>44</v>
      </c>
      <c r="H16" s="65"/>
      <c r="I16" s="65"/>
      <c r="J16" s="65"/>
      <c r="K16" s="65"/>
      <c r="L16" s="66"/>
    </row>
    <row r="17" spans="1:12" s="3" customFormat="1" ht="11.25" x14ac:dyDescent="0.2">
      <c r="A17" s="55" t="s">
        <v>13</v>
      </c>
      <c r="B17" s="28">
        <v>0</v>
      </c>
      <c r="C17" s="10">
        <v>0</v>
      </c>
      <c r="D17" s="29">
        <v>0</v>
      </c>
      <c r="F17" s="39"/>
      <c r="G17" s="40"/>
      <c r="H17" s="40"/>
      <c r="I17" s="51"/>
      <c r="J17" s="40"/>
      <c r="K17" s="40"/>
      <c r="L17" s="42"/>
    </row>
    <row r="18" spans="1:12" s="3" customFormat="1" ht="11.25" x14ac:dyDescent="0.2">
      <c r="A18" s="55" t="s">
        <v>12</v>
      </c>
      <c r="B18" s="28">
        <v>0</v>
      </c>
      <c r="C18" s="10">
        <v>0</v>
      </c>
      <c r="D18" s="29">
        <v>0</v>
      </c>
      <c r="F18" s="39"/>
      <c r="G18" s="40"/>
      <c r="H18" s="40"/>
      <c r="I18" s="51"/>
      <c r="J18" s="40"/>
      <c r="K18" s="40"/>
      <c r="L18" s="42"/>
    </row>
    <row r="19" spans="1:12" s="3" customFormat="1" ht="11.25" x14ac:dyDescent="0.2">
      <c r="A19" s="55" t="s">
        <v>25</v>
      </c>
      <c r="B19" s="28">
        <v>1000</v>
      </c>
      <c r="C19" s="10">
        <v>2000</v>
      </c>
      <c r="D19" s="29">
        <v>0</v>
      </c>
      <c r="F19" s="43">
        <v>3000</v>
      </c>
      <c r="G19" s="40"/>
      <c r="H19" s="40"/>
      <c r="I19" s="51"/>
      <c r="J19" s="40"/>
      <c r="K19" s="40"/>
      <c r="L19" s="42"/>
    </row>
    <row r="20" spans="1:12" s="3" customFormat="1" ht="11.25" x14ac:dyDescent="0.2">
      <c r="A20" s="64" t="s">
        <v>4</v>
      </c>
      <c r="B20" s="28">
        <v>0</v>
      </c>
      <c r="C20" s="10">
        <v>0</v>
      </c>
      <c r="D20" s="29">
        <v>0</v>
      </c>
      <c r="F20" s="44"/>
      <c r="G20" s="40"/>
      <c r="H20" s="40"/>
      <c r="I20" s="51"/>
      <c r="J20" s="40"/>
      <c r="K20" s="40"/>
      <c r="L20" s="42"/>
    </row>
    <row r="21" spans="1:12" s="3" customFormat="1" ht="11.25" x14ac:dyDescent="0.2">
      <c r="A21" s="64" t="s">
        <v>6</v>
      </c>
      <c r="B21" s="28">
        <v>0</v>
      </c>
      <c r="C21" s="10">
        <v>0</v>
      </c>
      <c r="D21" s="29">
        <v>0</v>
      </c>
      <c r="F21" s="39"/>
      <c r="G21" s="40"/>
      <c r="H21" s="40"/>
      <c r="I21" s="51"/>
      <c r="J21" s="40"/>
      <c r="K21" s="40"/>
      <c r="L21" s="42"/>
    </row>
    <row r="22" spans="1:12" s="3" customFormat="1" ht="11.25" x14ac:dyDescent="0.2">
      <c r="A22" s="64" t="s">
        <v>5</v>
      </c>
      <c r="B22" s="28">
        <v>0</v>
      </c>
      <c r="C22" s="10">
        <v>0</v>
      </c>
      <c r="D22" s="29">
        <v>0</v>
      </c>
      <c r="F22" s="39"/>
      <c r="G22" s="40"/>
      <c r="H22" s="40"/>
      <c r="I22" s="51"/>
      <c r="J22" s="40"/>
      <c r="K22" s="40"/>
      <c r="L22" s="42"/>
    </row>
    <row r="23" spans="1:12" s="3" customFormat="1" ht="11.25" x14ac:dyDescent="0.2">
      <c r="A23" s="64" t="s">
        <v>48</v>
      </c>
      <c r="B23" s="28">
        <v>0</v>
      </c>
      <c r="C23" s="10">
        <v>0</v>
      </c>
      <c r="D23" s="29">
        <v>0</v>
      </c>
      <c r="F23" s="39"/>
      <c r="G23" s="40"/>
      <c r="H23" s="40"/>
      <c r="I23" s="51"/>
      <c r="J23" s="40"/>
      <c r="K23" s="40"/>
      <c r="L23" s="42"/>
    </row>
    <row r="24" spans="1:12" s="3" customFormat="1" ht="11.25" x14ac:dyDescent="0.2">
      <c r="A24" s="64" t="s">
        <v>49</v>
      </c>
      <c r="B24" s="28">
        <v>0</v>
      </c>
      <c r="C24" s="10">
        <v>0</v>
      </c>
      <c r="D24" s="29">
        <v>0</v>
      </c>
      <c r="F24" s="39"/>
      <c r="G24" s="40"/>
      <c r="H24" s="40"/>
      <c r="I24" s="51"/>
      <c r="J24" s="40"/>
      <c r="K24" s="40"/>
      <c r="L24" s="42"/>
    </row>
    <row r="25" spans="1:12" s="3" customFormat="1" ht="11.25" x14ac:dyDescent="0.2">
      <c r="A25" s="64" t="s">
        <v>7</v>
      </c>
      <c r="B25" s="28">
        <v>0</v>
      </c>
      <c r="C25" s="10">
        <v>0</v>
      </c>
      <c r="D25" s="29">
        <v>0</v>
      </c>
      <c r="F25" s="39"/>
      <c r="G25" s="40"/>
      <c r="H25" s="40"/>
      <c r="I25" s="51"/>
      <c r="J25" s="40"/>
      <c r="K25" s="40"/>
      <c r="L25" s="42"/>
    </row>
    <row r="26" spans="1:12" s="3" customFormat="1" ht="11.25" x14ac:dyDescent="0.2">
      <c r="A26" s="64" t="s">
        <v>8</v>
      </c>
      <c r="B26" s="28">
        <v>0</v>
      </c>
      <c r="C26" s="10">
        <v>0</v>
      </c>
      <c r="D26" s="29">
        <v>0</v>
      </c>
      <c r="F26" s="39"/>
      <c r="G26" s="40"/>
      <c r="H26" s="40"/>
      <c r="I26" s="51"/>
      <c r="J26" s="40"/>
      <c r="K26" s="40"/>
      <c r="L26" s="42"/>
    </row>
    <row r="27" spans="1:12" s="3" customFormat="1" ht="11.25" x14ac:dyDescent="0.2">
      <c r="A27" s="57" t="s">
        <v>9</v>
      </c>
      <c r="B27" s="24">
        <f>SUM(B16:B26)</f>
        <v>2755</v>
      </c>
      <c r="C27" s="9">
        <f>SUM(C16:C26)</f>
        <v>3755</v>
      </c>
      <c r="D27" s="25">
        <f>SUM(D16:D26)</f>
        <v>1755</v>
      </c>
      <c r="F27" s="39"/>
      <c r="G27" s="40"/>
      <c r="H27" s="40"/>
      <c r="I27" s="51"/>
      <c r="J27" s="40"/>
      <c r="K27" s="40"/>
      <c r="L27" s="42"/>
    </row>
    <row r="28" spans="1:12" s="3" customFormat="1" ht="7.5" customHeight="1" x14ac:dyDescent="0.2">
      <c r="A28" s="55"/>
      <c r="B28" s="30"/>
      <c r="C28" s="11"/>
      <c r="D28" s="31"/>
      <c r="F28" s="39"/>
      <c r="G28" s="40"/>
      <c r="H28" s="40"/>
      <c r="I28" s="51"/>
      <c r="J28" s="40"/>
      <c r="K28" s="40"/>
      <c r="L28" s="42"/>
    </row>
    <row r="29" spans="1:12" s="3" customFormat="1" ht="12" thickBot="1" x14ac:dyDescent="0.25">
      <c r="A29" s="57" t="s">
        <v>14</v>
      </c>
      <c r="B29" s="32">
        <f>B14-B27</f>
        <v>6204.92</v>
      </c>
      <c r="C29" s="12">
        <f>C14-C27</f>
        <v>5383.518399999999</v>
      </c>
      <c r="D29" s="33">
        <f>D14-D27</f>
        <v>10352.8953984</v>
      </c>
      <c r="F29" s="39"/>
      <c r="G29" s="40"/>
      <c r="H29" s="40"/>
      <c r="I29" s="51"/>
      <c r="J29" s="40"/>
      <c r="K29" s="40"/>
      <c r="L29" s="42"/>
    </row>
    <row r="30" spans="1:12" ht="7.5" customHeight="1" thickTop="1" x14ac:dyDescent="0.25">
      <c r="A30" s="34"/>
      <c r="B30" s="34"/>
      <c r="C30" s="35"/>
      <c r="D30" s="36"/>
      <c r="F30" s="45"/>
      <c r="G30" s="46"/>
      <c r="H30" s="46"/>
      <c r="I30" s="60"/>
      <c r="J30" s="46"/>
      <c r="K30" s="46"/>
      <c r="L30" s="47"/>
    </row>
    <row r="31" spans="1:12" s="3" customFormat="1" ht="7.5" customHeight="1" x14ac:dyDescent="0.2">
      <c r="A31" s="5"/>
      <c r="B31" s="5"/>
      <c r="C31" s="5"/>
      <c r="D31" s="5"/>
      <c r="F31" s="40"/>
      <c r="G31" s="40"/>
      <c r="H31" s="40"/>
      <c r="I31" s="51"/>
      <c r="J31" s="40"/>
      <c r="K31" s="40"/>
      <c r="L31" s="40"/>
    </row>
    <row r="32" spans="1:12" x14ac:dyDescent="0.25">
      <c r="A32" s="1"/>
      <c r="B32" s="1"/>
      <c r="C32" s="1"/>
      <c r="D32" s="1"/>
    </row>
    <row r="33" spans="1:12" x14ac:dyDescent="0.25">
      <c r="A33" s="1"/>
      <c r="B33" s="1"/>
      <c r="C33" s="1"/>
      <c r="D33" s="1"/>
      <c r="F33" s="3"/>
      <c r="G33" s="3"/>
      <c r="H33" s="3"/>
      <c r="I33" s="62"/>
      <c r="J33" s="3"/>
      <c r="K33" s="3"/>
      <c r="L33" s="3"/>
    </row>
    <row r="34" spans="1:12" x14ac:dyDescent="0.25">
      <c r="A34" s="1" t="s">
        <v>45</v>
      </c>
      <c r="B34" s="1"/>
      <c r="C34" s="1"/>
      <c r="D34" s="1"/>
    </row>
    <row r="35" spans="1:12" x14ac:dyDescent="0.25">
      <c r="A35" t="s">
        <v>46</v>
      </c>
      <c r="I35" s="63"/>
    </row>
    <row r="36" spans="1:12" x14ac:dyDescent="0.25">
      <c r="A36" t="s">
        <v>47</v>
      </c>
    </row>
  </sheetData>
  <mergeCells count="5">
    <mergeCell ref="G16:L16"/>
    <mergeCell ref="A3:A4"/>
    <mergeCell ref="A1:D1"/>
    <mergeCell ref="F1:L1"/>
    <mergeCell ref="F3:L3"/>
  </mergeCells>
  <pageMargins left="0.5" right="0.45" top="0.5" bottom="0.5" header="0.3" footer="0.3"/>
  <pageSetup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1B7A9B8508648A2C4DCE55FFBAA08" ma:contentTypeVersion="13" ma:contentTypeDescription="Create a new document." ma:contentTypeScope="" ma:versionID="33c1d0583fd0660b3c2c07a1c5a7a431">
  <xsd:schema xmlns:xsd="http://www.w3.org/2001/XMLSchema" xmlns:xs="http://www.w3.org/2001/XMLSchema" xmlns:p="http://schemas.microsoft.com/office/2006/metadata/properties" xmlns:ns3="e5f9b960-8ecd-469b-82ad-44cb78e72003" xmlns:ns4="1a1b4fd2-68e3-4c18-98d5-1a6c31837412" targetNamespace="http://schemas.microsoft.com/office/2006/metadata/properties" ma:root="true" ma:fieldsID="3bf193fe54d4ff5ea2a4e6fc2bf937ce" ns3:_="" ns4:_="">
    <xsd:import namespace="e5f9b960-8ecd-469b-82ad-44cb78e72003"/>
    <xsd:import namespace="1a1b4fd2-68e3-4c18-98d5-1a6c318374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9b960-8ecd-469b-82ad-44cb78e720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b4fd2-68e3-4c18-98d5-1a6c31837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775C1D-3F7A-4A6E-B99E-426E17A36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9b960-8ecd-469b-82ad-44cb78e72003"/>
    <ds:schemaRef ds:uri="1a1b4fd2-68e3-4c18-98d5-1a6c3183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E3CD55-B0DC-4D22-A54F-8DB4A6B3D3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EEED4-7DD4-44E7-BC1C-CE99CBA22C17}">
  <ds:schemaRefs>
    <ds:schemaRef ds:uri="http://purl.org/dc/dcmitype/"/>
    <ds:schemaRef ds:uri="http://purl.org/dc/terms/"/>
    <ds:schemaRef ds:uri="http://purl.org/dc/elements/1.1/"/>
    <ds:schemaRef ds:uri="e5f9b960-8ecd-469b-82ad-44cb78e7200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a1b4fd2-68e3-4c18-98d5-1a6c318374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Phase 1 Budget Summary</vt:lpstr>
      <vt:lpstr>'Phase 1 Budget Summary'!Print_Area</vt:lpstr>
    </vt:vector>
  </TitlesOfParts>
  <Company>Shawnee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Deborah Howell</cp:lastModifiedBy>
  <cp:lastPrinted>2019-04-05T15:26:55Z</cp:lastPrinted>
  <dcterms:created xsi:type="dcterms:W3CDTF">2015-11-10T20:35:25Z</dcterms:created>
  <dcterms:modified xsi:type="dcterms:W3CDTF">2021-12-14T15:31:52Z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0x0101009EB1B7A9B8508648A2C4DCE55FFBAA08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